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1295" windowHeight="4815"/>
  </bookViews>
  <sheets>
    <sheet name="MARTIE" sheetId="14" r:id="rId1"/>
    <sheet name="FEBR." sheetId="12" r:id="rId2"/>
    <sheet name="Sheet1" sheetId="13" r:id="rId3"/>
  </sheets>
  <calcPr calcId="144525"/>
</workbook>
</file>

<file path=xl/calcChain.xml><?xml version="1.0" encoding="utf-8"?>
<calcChain xmlns="http://schemas.openxmlformats.org/spreadsheetml/2006/main">
  <c r="C10" i="14" l="1"/>
  <c r="C29" i="14"/>
  <c r="C5" i="14"/>
  <c r="C30" i="14" s="1"/>
  <c r="C18" i="14"/>
  <c r="C25" i="12" l="1"/>
  <c r="C24" i="12"/>
  <c r="C15" i="12"/>
  <c r="C18" i="12"/>
  <c r="C16" i="12"/>
  <c r="C12" i="12"/>
  <c r="C14" i="12"/>
  <c r="C11" i="12"/>
  <c r="C10" i="12"/>
  <c r="C7" i="12"/>
  <c r="C5" i="12"/>
  <c r="C13" i="12" l="1"/>
  <c r="C26" i="12"/>
</calcChain>
</file>

<file path=xl/sharedStrings.xml><?xml version="1.0" encoding="utf-8"?>
<sst xmlns="http://schemas.openxmlformats.org/spreadsheetml/2006/main" count="104" uniqueCount="68">
  <si>
    <t>NATURA CHELTUIELILOR</t>
  </si>
  <si>
    <t>CONSUM GAZE NATURALE</t>
  </si>
  <si>
    <t>ORANGE ROMANIA SA</t>
  </si>
  <si>
    <t>CN POSTA ROMANA SA</t>
  </si>
  <si>
    <t>SERVICII CONTABIX</t>
  </si>
  <si>
    <t>NR.CRT.</t>
  </si>
  <si>
    <t>CORESPONDENTA</t>
  </si>
  <si>
    <t>FORISERV SRL</t>
  </si>
  <si>
    <t>LINDE GAZ ROM SRL</t>
  </si>
  <si>
    <t>MONITORIZARE SEDIU</t>
  </si>
  <si>
    <t>SC NEXTRA SERVICE SRL</t>
  </si>
  <si>
    <t>ELECTRICA SA</t>
  </si>
  <si>
    <t>LAPTE ANTIDOT</t>
  </si>
  <si>
    <t>ILM COM SRL</t>
  </si>
  <si>
    <t>SC GOBLINX UTOPIS SRL</t>
  </si>
  <si>
    <t>PUBLICATII</t>
  </si>
  <si>
    <t>MEMBRANE FILTRANTE</t>
  </si>
  <si>
    <t>SUMA PLATITA</t>
  </si>
  <si>
    <t>BENEFICIAR ( FURNIZOR DE SERVICII SAU PRODUSE )</t>
  </si>
  <si>
    <t xml:space="preserve">SERVICII IT  </t>
  </si>
  <si>
    <t>CONSUM EN.ELECTRICA SEDIU+STATIE+ GHEORGHENI KM4</t>
  </si>
  <si>
    <t>OMV PETROM GAS SRL</t>
  </si>
  <si>
    <t>EDITURA HARGITA NEPE</t>
  </si>
  <si>
    <t>ANUNT MONITOR OF</t>
  </si>
  <si>
    <t>TOTAL LUNA NOIEMBRIE  :</t>
  </si>
  <si>
    <t>TAXA DRUM</t>
  </si>
  <si>
    <t>SERV TRANSPORT DESEURI</t>
  </si>
  <si>
    <t>HARVIZ SA</t>
  </si>
  <si>
    <t>ECO -CSIK SRL</t>
  </si>
  <si>
    <t>CONSUM APA  SI CANALIZARE</t>
  </si>
  <si>
    <t>COMP DE INFORMATICA NEAMT SRL</t>
  </si>
  <si>
    <t>SERVICII LEX</t>
  </si>
  <si>
    <t>CONVORBIRI TEL MOBIL</t>
  </si>
  <si>
    <t>TELEKOM ROMANIA SA</t>
  </si>
  <si>
    <t>CONVORBIRI TEL FIX</t>
  </si>
  <si>
    <t>CHIRIE BUTELIE GAZ SPECIAL SI TRANSPOT BUTELI</t>
  </si>
  <si>
    <t>SERV CURATIRE SEDIU</t>
  </si>
  <si>
    <t>SPRINT MOL SRL</t>
  </si>
  <si>
    <t>UNITED BUSINESS SOL. SRL</t>
  </si>
  <si>
    <t>SERVICII CAZARE</t>
  </si>
  <si>
    <t>PERGAMENT OFFICE</t>
  </si>
  <si>
    <t>RECHIZITE</t>
  </si>
  <si>
    <t>DIR REG DRUMURI SI PODURI BV</t>
  </si>
  <si>
    <t>SARTOROM IMPEX SRLQ</t>
  </si>
  <si>
    <t>MONITOR OFICIAL</t>
  </si>
  <si>
    <t>ANGAJAT APM HARGHITA</t>
  </si>
  <si>
    <t>CHELTUIELI DE DEPLASARE</t>
  </si>
  <si>
    <t>LUNAFEBRUARIE 2017  :</t>
  </si>
  <si>
    <t>LUNA MARTIE 2017  :</t>
  </si>
  <si>
    <t>CERTSIGN</t>
  </si>
  <si>
    <t>SEMNATURA ELECTRONICA</t>
  </si>
  <si>
    <t>ORION EUROPE SRL</t>
  </si>
  <si>
    <t>FILTRE</t>
  </si>
  <si>
    <t>KATALIN NOSHE SRL</t>
  </si>
  <si>
    <t>REACTIVI</t>
  </si>
  <si>
    <t>FUNDATIA ADEVARUL HARGHITEI</t>
  </si>
  <si>
    <t>CAMERA DE COMERT</t>
  </si>
  <si>
    <t>CURS ARHIVAR</t>
  </si>
  <si>
    <t>TUNIC PROD SRL</t>
  </si>
  <si>
    <t>MIDA SRL</t>
  </si>
  <si>
    <t>ITP</t>
  </si>
  <si>
    <t xml:space="preserve">CITY PARKING </t>
  </si>
  <si>
    <t>ABONAMENT PARCARE</t>
  </si>
  <si>
    <t>SARTOROM IMPEX SRL</t>
  </si>
  <si>
    <t>HARTIE FILTRU</t>
  </si>
  <si>
    <t>SERVICII COMUNE  INCASATE</t>
  </si>
  <si>
    <t>GNM COMISARIAT HARGHITA</t>
  </si>
  <si>
    <t>TOTAL LUNA MARTIE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</si>
</sst>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0" xfId="0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10" workbookViewId="0">
      <selection activeCell="H18" sqref="H18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/>
      <c r="B1"/>
      <c r="C1"/>
      <c r="D1"/>
      <c r="E1"/>
    </row>
    <row r="2" spans="1:5" x14ac:dyDescent="0.25">
      <c r="A2"/>
      <c r="B2" s="1" t="s">
        <v>48</v>
      </c>
      <c r="C2"/>
      <c r="D2"/>
      <c r="E2"/>
    </row>
    <row r="3" spans="1:5" x14ac:dyDescent="0.25">
      <c r="A3"/>
      <c r="B3"/>
      <c r="C3"/>
      <c r="D3"/>
      <c r="E3"/>
    </row>
    <row r="4" spans="1:5" ht="31.5" customHeight="1" x14ac:dyDescent="0.25">
      <c r="A4" s="4" t="s">
        <v>5</v>
      </c>
      <c r="B4" s="4" t="s">
        <v>18</v>
      </c>
      <c r="C4" s="4" t="s">
        <v>17</v>
      </c>
      <c r="D4" s="2" t="s">
        <v>0</v>
      </c>
      <c r="E4"/>
    </row>
    <row r="5" spans="1:5" x14ac:dyDescent="0.25">
      <c r="A5" s="3">
        <v>1</v>
      </c>
      <c r="B5" s="6" t="s">
        <v>11</v>
      </c>
      <c r="C5" s="3">
        <f>1934.1+656.39+1510.53+786.63</f>
        <v>4887.6499999999996</v>
      </c>
      <c r="D5" s="3" t="s">
        <v>20</v>
      </c>
      <c r="E5"/>
    </row>
    <row r="6" spans="1:5" x14ac:dyDescent="0.25">
      <c r="A6" s="3">
        <v>2</v>
      </c>
      <c r="B6" s="6" t="s">
        <v>21</v>
      </c>
      <c r="C6" s="3">
        <v>5924.52</v>
      </c>
      <c r="D6" s="3" t="s">
        <v>1</v>
      </c>
      <c r="E6"/>
    </row>
    <row r="7" spans="1:5" x14ac:dyDescent="0.25">
      <c r="A7" s="3">
        <v>3</v>
      </c>
      <c r="B7" s="6" t="s">
        <v>28</v>
      </c>
      <c r="C7" s="3">
        <v>154.94</v>
      </c>
      <c r="D7" s="3" t="s">
        <v>26</v>
      </c>
      <c r="E7"/>
    </row>
    <row r="8" spans="1:5" x14ac:dyDescent="0.25">
      <c r="A8" s="3">
        <v>4</v>
      </c>
      <c r="B8" s="6" t="s">
        <v>59</v>
      </c>
      <c r="C8" s="3">
        <v>115</v>
      </c>
      <c r="D8" s="3" t="s">
        <v>60</v>
      </c>
      <c r="E8"/>
    </row>
    <row r="9" spans="1:5" x14ac:dyDescent="0.25">
      <c r="A9" s="3">
        <v>5</v>
      </c>
      <c r="B9" s="6" t="s">
        <v>30</v>
      </c>
      <c r="C9" s="3"/>
      <c r="D9" s="3" t="s">
        <v>31</v>
      </c>
      <c r="E9"/>
    </row>
    <row r="10" spans="1:5" x14ac:dyDescent="0.25">
      <c r="A10" s="3">
        <v>6</v>
      </c>
      <c r="B10" s="6" t="s">
        <v>58</v>
      </c>
      <c r="C10" s="3">
        <f>489.09+999.6</f>
        <v>1488.69</v>
      </c>
      <c r="D10" s="3" t="s">
        <v>54</v>
      </c>
      <c r="E10"/>
    </row>
    <row r="11" spans="1:5" x14ac:dyDescent="0.25">
      <c r="A11" s="3">
        <v>7</v>
      </c>
      <c r="B11" s="6" t="s">
        <v>53</v>
      </c>
      <c r="C11" s="3">
        <v>301.07</v>
      </c>
      <c r="D11" s="3" t="s">
        <v>54</v>
      </c>
      <c r="E11"/>
    </row>
    <row r="12" spans="1:5" x14ac:dyDescent="0.25">
      <c r="A12" s="3">
        <v>8</v>
      </c>
      <c r="B12" s="6" t="s">
        <v>10</v>
      </c>
      <c r="C12" s="3">
        <v>620.91</v>
      </c>
      <c r="D12" s="3" t="s">
        <v>19</v>
      </c>
      <c r="E12"/>
    </row>
    <row r="13" spans="1:5" x14ac:dyDescent="0.25">
      <c r="A13" s="3">
        <v>9</v>
      </c>
      <c r="B13" s="6" t="s">
        <v>14</v>
      </c>
      <c r="C13" s="3">
        <v>250</v>
      </c>
      <c r="D13" s="3" t="s">
        <v>4</v>
      </c>
      <c r="E13"/>
    </row>
    <row r="14" spans="1:5" x14ac:dyDescent="0.25">
      <c r="A14" s="3">
        <v>10</v>
      </c>
      <c r="B14" s="6" t="s">
        <v>8</v>
      </c>
      <c r="C14" s="3">
        <v>84.7</v>
      </c>
      <c r="D14" s="3" t="s">
        <v>35</v>
      </c>
      <c r="E14"/>
    </row>
    <row r="15" spans="1:5" x14ac:dyDescent="0.25">
      <c r="A15" s="3">
        <v>11</v>
      </c>
      <c r="B15" s="6" t="s">
        <v>7</v>
      </c>
      <c r="C15" s="3">
        <v>670</v>
      </c>
      <c r="D15" s="3" t="s">
        <v>36</v>
      </c>
      <c r="E15"/>
    </row>
    <row r="16" spans="1:5" x14ac:dyDescent="0.25">
      <c r="A16" s="3">
        <v>12</v>
      </c>
      <c r="B16" s="6" t="s">
        <v>37</v>
      </c>
      <c r="C16" s="3">
        <v>372.47</v>
      </c>
      <c r="D16" s="3" t="s">
        <v>9</v>
      </c>
      <c r="E16"/>
    </row>
    <row r="17" spans="1:5" x14ac:dyDescent="0.25">
      <c r="A17" s="3">
        <v>13</v>
      </c>
      <c r="B17" s="6" t="s">
        <v>51</v>
      </c>
      <c r="C17" s="3">
        <v>2213.4</v>
      </c>
      <c r="D17" s="3" t="s">
        <v>52</v>
      </c>
      <c r="E17"/>
    </row>
    <row r="18" spans="1:5" x14ac:dyDescent="0.25">
      <c r="A18" s="3">
        <v>14</v>
      </c>
      <c r="B18" s="6" t="s">
        <v>3</v>
      </c>
      <c r="C18" s="3">
        <f>195.3</f>
        <v>195.3</v>
      </c>
      <c r="D18" s="3" t="s">
        <v>6</v>
      </c>
      <c r="E18"/>
    </row>
    <row r="19" spans="1:5" x14ac:dyDescent="0.25">
      <c r="A19" s="3">
        <v>15</v>
      </c>
      <c r="B19" s="6" t="s">
        <v>13</v>
      </c>
      <c r="C19" s="3">
        <v>165.58</v>
      </c>
      <c r="D19" s="3" t="s">
        <v>12</v>
      </c>
      <c r="E19"/>
    </row>
    <row r="20" spans="1:5" x14ac:dyDescent="0.25">
      <c r="A20" s="3">
        <v>16</v>
      </c>
      <c r="B20" s="6" t="s">
        <v>40</v>
      </c>
      <c r="C20" s="3">
        <v>688.04</v>
      </c>
      <c r="D20" s="3" t="s">
        <v>41</v>
      </c>
      <c r="E20"/>
    </row>
    <row r="21" spans="1:5" x14ac:dyDescent="0.25">
      <c r="A21" s="3">
        <v>17</v>
      </c>
      <c r="B21" s="6" t="s">
        <v>42</v>
      </c>
      <c r="C21" s="3">
        <v>433.1</v>
      </c>
      <c r="D21" s="3" t="s">
        <v>25</v>
      </c>
      <c r="E21"/>
    </row>
    <row r="22" spans="1:5" x14ac:dyDescent="0.25">
      <c r="A22" s="3">
        <v>18</v>
      </c>
      <c r="B22" s="6" t="s">
        <v>55</v>
      </c>
      <c r="C22" s="3">
        <v>111.54</v>
      </c>
      <c r="D22" s="3" t="s">
        <v>15</v>
      </c>
      <c r="E22"/>
    </row>
    <row r="23" spans="1:5" x14ac:dyDescent="0.25">
      <c r="A23" s="3">
        <v>19</v>
      </c>
      <c r="B23" s="6" t="s">
        <v>22</v>
      </c>
      <c r="C23" s="3">
        <v>142.80000000000001</v>
      </c>
      <c r="D23" s="3" t="s">
        <v>15</v>
      </c>
      <c r="E23"/>
    </row>
    <row r="24" spans="1:5" x14ac:dyDescent="0.25">
      <c r="A24" s="3">
        <v>20</v>
      </c>
      <c r="B24" s="6" t="s">
        <v>56</v>
      </c>
      <c r="C24" s="3">
        <v>773.5</v>
      </c>
      <c r="D24" s="3" t="s">
        <v>57</v>
      </c>
      <c r="E24"/>
    </row>
    <row r="25" spans="1:5" x14ac:dyDescent="0.25">
      <c r="A25" s="3">
        <v>21</v>
      </c>
      <c r="B25" s="6" t="s">
        <v>45</v>
      </c>
      <c r="C25" s="3">
        <v>490</v>
      </c>
      <c r="D25" s="3" t="s">
        <v>39</v>
      </c>
      <c r="E25"/>
    </row>
    <row r="26" spans="1:5" x14ac:dyDescent="0.25">
      <c r="A26" s="3">
        <v>22</v>
      </c>
      <c r="B26" s="6" t="s">
        <v>49</v>
      </c>
      <c r="C26" s="3">
        <v>161.82</v>
      </c>
      <c r="D26" s="3" t="s">
        <v>50</v>
      </c>
      <c r="E26"/>
    </row>
    <row r="27" spans="1:5" x14ac:dyDescent="0.25">
      <c r="A27" s="3">
        <v>23</v>
      </c>
      <c r="B27" s="6" t="s">
        <v>61</v>
      </c>
      <c r="C27" s="3">
        <v>300</v>
      </c>
      <c r="D27" s="3" t="s">
        <v>62</v>
      </c>
      <c r="E27"/>
    </row>
    <row r="28" spans="1:5" x14ac:dyDescent="0.25">
      <c r="A28" s="3">
        <v>24</v>
      </c>
      <c r="B28" s="6" t="s">
        <v>63</v>
      </c>
      <c r="C28" s="3">
        <v>246.33</v>
      </c>
      <c r="D28" s="3" t="s">
        <v>64</v>
      </c>
      <c r="E28"/>
    </row>
    <row r="29" spans="1:5" x14ac:dyDescent="0.25">
      <c r="A29" s="3">
        <v>25</v>
      </c>
      <c r="B29" s="3" t="s">
        <v>66</v>
      </c>
      <c r="C29" s="3">
        <f>-1025.65-54.3-61.43-1011.09-247.8</f>
        <v>-2400.2700000000004</v>
      </c>
      <c r="D29" s="3" t="s">
        <v>65</v>
      </c>
      <c r="E29"/>
    </row>
    <row r="30" spans="1:5" x14ac:dyDescent="0.25">
      <c r="A30" s="3"/>
      <c r="B30" s="2" t="s">
        <v>67</v>
      </c>
      <c r="C30" s="2">
        <f>SUM(C5:C29)</f>
        <v>18391.090000000004</v>
      </c>
      <c r="D30" s="2"/>
      <c r="E30"/>
    </row>
    <row r="31" spans="1:5" x14ac:dyDescent="0.25">
      <c r="A31"/>
      <c r="B31"/>
      <c r="C31"/>
      <c r="D31"/>
      <c r="E31"/>
    </row>
    <row r="32" spans="1:5" x14ac:dyDescent="0.25">
      <c r="A32"/>
      <c r="B32"/>
      <c r="C32"/>
      <c r="D32"/>
      <c r="E3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10" workbookViewId="0">
      <selection activeCell="D16" sqref="D16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/>
      <c r="B1"/>
      <c r="C1"/>
      <c r="D1"/>
      <c r="E1"/>
    </row>
    <row r="2" spans="1:5" x14ac:dyDescent="0.25">
      <c r="A2"/>
      <c r="B2" s="1" t="s">
        <v>47</v>
      </c>
      <c r="C2"/>
      <c r="D2"/>
      <c r="E2"/>
    </row>
    <row r="3" spans="1:5" x14ac:dyDescent="0.25">
      <c r="A3"/>
      <c r="B3"/>
      <c r="C3"/>
      <c r="D3"/>
      <c r="E3"/>
    </row>
    <row r="4" spans="1:5" ht="31.5" customHeight="1" x14ac:dyDescent="0.25">
      <c r="A4" s="4" t="s">
        <v>5</v>
      </c>
      <c r="B4" s="4" t="s">
        <v>18</v>
      </c>
      <c r="C4" s="4" t="s">
        <v>17</v>
      </c>
      <c r="D4" s="2" t="s">
        <v>0</v>
      </c>
      <c r="E4"/>
    </row>
    <row r="5" spans="1:5" x14ac:dyDescent="0.25">
      <c r="A5" s="3">
        <v>1</v>
      </c>
      <c r="B5" s="3" t="s">
        <v>11</v>
      </c>
      <c r="C5" s="3">
        <f>5913.38+1318.49+1941.35+827.38</f>
        <v>10000.599999999999</v>
      </c>
      <c r="D5" s="3" t="s">
        <v>20</v>
      </c>
      <c r="E5"/>
    </row>
    <row r="6" spans="1:5" x14ac:dyDescent="0.25">
      <c r="A6" s="3">
        <v>2</v>
      </c>
      <c r="B6" s="3" t="s">
        <v>21</v>
      </c>
      <c r="C6" s="3">
        <v>5716.37</v>
      </c>
      <c r="D6" s="3" t="s">
        <v>1</v>
      </c>
      <c r="E6"/>
    </row>
    <row r="7" spans="1:5" x14ac:dyDescent="0.25">
      <c r="A7" s="3">
        <v>3</v>
      </c>
      <c r="B7" s="3" t="s">
        <v>28</v>
      </c>
      <c r="C7" s="3">
        <f>124+154.05</f>
        <v>278.05</v>
      </c>
      <c r="D7" s="3" t="s">
        <v>26</v>
      </c>
      <c r="E7"/>
    </row>
    <row r="8" spans="1:5" x14ac:dyDescent="0.25">
      <c r="A8" s="3">
        <v>4</v>
      </c>
      <c r="B8" s="3" t="s">
        <v>27</v>
      </c>
      <c r="C8" s="3">
        <v>201.84</v>
      </c>
      <c r="D8" s="3" t="s">
        <v>29</v>
      </c>
      <c r="E8"/>
    </row>
    <row r="9" spans="1:5" x14ac:dyDescent="0.25">
      <c r="A9" s="3">
        <v>5</v>
      </c>
      <c r="B9" s="3" t="s">
        <v>30</v>
      </c>
      <c r="C9" s="3">
        <v>133.66</v>
      </c>
      <c r="D9" s="3" t="s">
        <v>31</v>
      </c>
      <c r="E9"/>
    </row>
    <row r="10" spans="1:5" x14ac:dyDescent="0.25">
      <c r="A10" s="3">
        <v>6</v>
      </c>
      <c r="B10" s="3" t="s">
        <v>2</v>
      </c>
      <c r="C10" s="3">
        <f>709.96+700.32</f>
        <v>1410.2800000000002</v>
      </c>
      <c r="D10" s="3" t="s">
        <v>32</v>
      </c>
      <c r="E10"/>
    </row>
    <row r="11" spans="1:5" x14ac:dyDescent="0.25">
      <c r="A11" s="3">
        <v>7</v>
      </c>
      <c r="B11" s="3" t="s">
        <v>33</v>
      </c>
      <c r="C11" s="3">
        <f>382.11+384.14</f>
        <v>766.25</v>
      </c>
      <c r="D11" s="3" t="s">
        <v>34</v>
      </c>
      <c r="E11"/>
    </row>
    <row r="12" spans="1:5" x14ac:dyDescent="0.25">
      <c r="A12" s="3">
        <v>8</v>
      </c>
      <c r="B12" s="3" t="s">
        <v>10</v>
      </c>
      <c r="C12" s="3">
        <f>620.91+620.91</f>
        <v>1241.82</v>
      </c>
      <c r="D12" s="3" t="s">
        <v>19</v>
      </c>
      <c r="E12"/>
    </row>
    <row r="13" spans="1:5" x14ac:dyDescent="0.25">
      <c r="A13" s="3">
        <v>9</v>
      </c>
      <c r="B13" s="6" t="s">
        <v>14</v>
      </c>
      <c r="C13" s="3">
        <f>250</f>
        <v>250</v>
      </c>
      <c r="D13" s="3" t="s">
        <v>4</v>
      </c>
      <c r="E13"/>
    </row>
    <row r="14" spans="1:5" x14ac:dyDescent="0.25">
      <c r="A14" s="3">
        <v>10</v>
      </c>
      <c r="B14" s="6" t="s">
        <v>8</v>
      </c>
      <c r="C14" s="3">
        <f>104.57+92.38</f>
        <v>196.95</v>
      </c>
      <c r="D14" s="3" t="s">
        <v>35</v>
      </c>
      <c r="E14"/>
    </row>
    <row r="15" spans="1:5" x14ac:dyDescent="0.25">
      <c r="A15" s="3">
        <v>11</v>
      </c>
      <c r="B15" s="3" t="s">
        <v>7</v>
      </c>
      <c r="C15" s="3">
        <f>670+670</f>
        <v>1340</v>
      </c>
      <c r="D15" s="3" t="s">
        <v>36</v>
      </c>
      <c r="E15"/>
    </row>
    <row r="16" spans="1:5" x14ac:dyDescent="0.25">
      <c r="A16" s="3">
        <v>12</v>
      </c>
      <c r="B16" s="3" t="s">
        <v>37</v>
      </c>
      <c r="C16" s="3">
        <f>375.6+372.47</f>
        <v>748.07</v>
      </c>
      <c r="D16" s="3" t="s">
        <v>9</v>
      </c>
      <c r="E16"/>
    </row>
    <row r="17" spans="1:5" x14ac:dyDescent="0.25">
      <c r="A17" s="3">
        <v>13</v>
      </c>
      <c r="B17" s="3" t="s">
        <v>38</v>
      </c>
      <c r="C17" s="3">
        <v>880</v>
      </c>
      <c r="D17" s="3" t="s">
        <v>39</v>
      </c>
      <c r="E17"/>
    </row>
    <row r="18" spans="1:5" x14ac:dyDescent="0.25">
      <c r="A18" s="3">
        <v>14</v>
      </c>
      <c r="B18" s="3" t="s">
        <v>3</v>
      </c>
      <c r="C18" s="3">
        <f>22.02+5.46+5+5+22.02+5.96+441.3</f>
        <v>506.76</v>
      </c>
      <c r="D18" s="3" t="s">
        <v>6</v>
      </c>
      <c r="E18"/>
    </row>
    <row r="19" spans="1:5" x14ac:dyDescent="0.25">
      <c r="A19" s="3">
        <v>15</v>
      </c>
      <c r="B19" s="6" t="s">
        <v>13</v>
      </c>
      <c r="C19" s="3">
        <v>145.30000000000001</v>
      </c>
      <c r="D19" s="3" t="s">
        <v>12</v>
      </c>
      <c r="E19"/>
    </row>
    <row r="20" spans="1:5" x14ac:dyDescent="0.25">
      <c r="A20" s="3">
        <v>16</v>
      </c>
      <c r="B20" s="3" t="s">
        <v>40</v>
      </c>
      <c r="C20" s="3">
        <v>671.68</v>
      </c>
      <c r="D20" s="3" t="s">
        <v>41</v>
      </c>
      <c r="E20"/>
    </row>
    <row r="21" spans="1:5" x14ac:dyDescent="0.25">
      <c r="A21" s="3">
        <v>17</v>
      </c>
      <c r="B21" s="3" t="s">
        <v>42</v>
      </c>
      <c r="C21" s="3">
        <v>252.04</v>
      </c>
      <c r="D21" s="3" t="s">
        <v>25</v>
      </c>
      <c r="E21"/>
    </row>
    <row r="22" spans="1:5" x14ac:dyDescent="0.25">
      <c r="A22" s="3">
        <v>18</v>
      </c>
      <c r="B22" s="3" t="s">
        <v>43</v>
      </c>
      <c r="C22" s="3">
        <v>1777.86</v>
      </c>
      <c r="D22" s="3" t="s">
        <v>16</v>
      </c>
      <c r="E22"/>
    </row>
    <row r="23" spans="1:5" x14ac:dyDescent="0.25">
      <c r="A23" s="3">
        <v>19</v>
      </c>
      <c r="B23" s="3" t="s">
        <v>22</v>
      </c>
      <c r="C23" s="3">
        <v>142.80000000000001</v>
      </c>
      <c r="D23" s="3" t="s">
        <v>15</v>
      </c>
      <c r="E23"/>
    </row>
    <row r="24" spans="1:5" x14ac:dyDescent="0.25">
      <c r="A24" s="3">
        <v>20</v>
      </c>
      <c r="B24" s="3" t="s">
        <v>44</v>
      </c>
      <c r="C24" s="3">
        <f>79.4+79.4</f>
        <v>158.80000000000001</v>
      </c>
      <c r="D24" s="3" t="s">
        <v>23</v>
      </c>
      <c r="E24"/>
    </row>
    <row r="25" spans="1:5" x14ac:dyDescent="0.25">
      <c r="A25" s="3">
        <v>21</v>
      </c>
      <c r="B25" s="3" t="s">
        <v>45</v>
      </c>
      <c r="C25" s="3">
        <f>4.2+114.9+114.9</f>
        <v>234</v>
      </c>
      <c r="D25" s="3" t="s">
        <v>46</v>
      </c>
      <c r="E25"/>
    </row>
    <row r="26" spans="1:5" x14ac:dyDescent="0.25">
      <c r="A26" s="3"/>
      <c r="B26" s="2" t="s">
        <v>24</v>
      </c>
      <c r="C26" s="2">
        <f>SUM(C5:C25)</f>
        <v>27053.129999999994</v>
      </c>
      <c r="D26" s="2"/>
      <c r="E26"/>
    </row>
    <row r="27" spans="1:5" x14ac:dyDescent="0.25">
      <c r="A27"/>
      <c r="B27"/>
      <c r="C27"/>
      <c r="D27"/>
      <c r="E27"/>
    </row>
    <row r="28" spans="1:5" x14ac:dyDescent="0.25">
      <c r="A28"/>
      <c r="B28"/>
      <c r="C28"/>
      <c r="D28"/>
      <c r="E28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MARTIE</vt:lpstr>
      <vt:lpstr>FEBR.</vt:lpstr>
      <vt:lpstr>Sheet1</vt:lpstr>
    </vt:vector>
  </TitlesOfParts>
  <Company>APM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Caluser-Csedo Istvan</cp:lastModifiedBy>
  <cp:lastPrinted>2013-04-11T08:35:26Z</cp:lastPrinted>
  <dcterms:created xsi:type="dcterms:W3CDTF">2012-02-17T09:18:23Z</dcterms:created>
  <dcterms:modified xsi:type="dcterms:W3CDTF">2017-04-18T09:10:51Z</dcterms:modified>
</cp:coreProperties>
</file>